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yscouts.sharepoint.com/sites/449BlackSwampAreaCouncil/Shared Documents/Finance-Development/Coffee Sale/2026 Coffee/Order form/"/>
    </mc:Choice>
  </mc:AlternateContent>
  <xr:revisionPtr revIDLastSave="218" documentId="8_{E7F8B307-FA52-4A73-ACA6-5C249FA99DA7}" xr6:coauthVersionLast="47" xr6:coauthVersionMax="47" xr10:uidLastSave="{40266C21-EA61-487C-B299-1921F8CE00A7}"/>
  <bookViews>
    <workbookView xWindow="-108" yWindow="-108" windowWidth="23256" windowHeight="13896" xr2:uid="{47517707-65C8-4068-93A4-02F5C546CEFD}"/>
  </bookViews>
  <sheets>
    <sheet name="Sheet1" sheetId="1" r:id="rId1"/>
  </sheets>
  <definedNames>
    <definedName name="_xlnm.Print_Area" localSheetId="0">Sheet1!$A$1:$AD$14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 l="1"/>
  <c r="AB8" i="1" s="1"/>
  <c r="AD8" i="1" s="1"/>
  <c r="AC8" i="1" s="1"/>
  <c r="AA6" i="1"/>
  <c r="AB6" i="1" s="1"/>
  <c r="K7" i="1"/>
  <c r="S7" i="1"/>
  <c r="R7" i="1"/>
  <c r="Q7" i="1"/>
  <c r="P7" i="1"/>
  <c r="O7" i="1"/>
  <c r="N7" i="1"/>
  <c r="E7" i="1"/>
  <c r="F7" i="1"/>
  <c r="G7" i="1"/>
  <c r="H7" i="1"/>
  <c r="I7" i="1"/>
  <c r="J7" i="1"/>
  <c r="L7" i="1"/>
  <c r="T7" i="1"/>
  <c r="U7" i="1"/>
  <c r="V7" i="1"/>
  <c r="W7" i="1"/>
  <c r="X7" i="1"/>
  <c r="Y7" i="1"/>
  <c r="Z7" i="1"/>
  <c r="D7" i="1"/>
  <c r="AA7" i="1" l="1"/>
  <c r="AB7" i="1" s="1"/>
  <c r="AC7" i="1" s="1"/>
  <c r="AD7" i="1"/>
  <c r="AD6" i="1"/>
  <c r="AC6" i="1"/>
</calcChain>
</file>

<file path=xl/sharedStrings.xml><?xml version="1.0" encoding="utf-8"?>
<sst xmlns="http://schemas.openxmlformats.org/spreadsheetml/2006/main" count="64" uniqueCount="59">
  <si>
    <t>Artisan Loose Tea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</si>
  <si>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</si>
  <si>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</si>
  <si>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</si>
  <si>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</si>
  <si>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</si>
  <si>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</si>
  <si>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</si>
  <si>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</si>
  <si>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</si>
  <si>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</si>
  <si>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</si>
  <si>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</si>
  <si>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</si>
  <si>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A2</t>
  </si>
  <si>
    <t>R</t>
  </si>
  <si>
    <t>S</t>
  </si>
  <si>
    <t>Signature Blend</t>
  </si>
  <si>
    <t>Morning Launch</t>
  </si>
  <si>
    <t>Jamaican Me Crazy</t>
  </si>
  <si>
    <t>French Roast Blend</t>
  </si>
  <si>
    <t>Hylander Grogg</t>
  </si>
  <si>
    <t>Hazelnut</t>
  </si>
  <si>
    <t>North Star</t>
  </si>
  <si>
    <t>A1</t>
  </si>
  <si>
    <t>Raspberry Herbal</t>
  </si>
  <si>
    <t>Hot Cinnamon Spice</t>
  </si>
  <si>
    <t>Earl Grey Supreme</t>
  </si>
  <si>
    <t>Gunpowder Green</t>
  </si>
  <si>
    <t>Chai</t>
  </si>
  <si>
    <t>Peppermint Herbal (1.5 oz)</t>
  </si>
  <si>
    <t>Perry's Brew</t>
  </si>
  <si>
    <t>12 Single Serve Pods</t>
  </si>
  <si>
    <t>Ground 12oz Bag</t>
  </si>
  <si>
    <t>T</t>
  </si>
  <si>
    <t>U</t>
  </si>
  <si>
    <t>V</t>
  </si>
  <si>
    <t>W</t>
  </si>
  <si>
    <t>Coffee &amp; Tea Sale FINAL Unit Order Form</t>
  </si>
  <si>
    <t>Example: Pack 123, Anytown USA</t>
  </si>
  <si>
    <t>Unit Leader's Name</t>
  </si>
  <si>
    <t>Email:</t>
  </si>
  <si>
    <t>Phone:</t>
  </si>
  <si>
    <t>Example: --&gt;</t>
  </si>
  <si>
    <t>Unit's Total Order --&gt;</t>
  </si>
  <si>
    <t>THIS A UNIT FINAL ORDER FORM</t>
  </si>
  <si>
    <t>FOR PLACING UNIT'S FINAL TOTAL ORDER</t>
  </si>
  <si>
    <r>
      <t xml:space="preserve">Erie Island Coffee Company   </t>
    </r>
    <r>
      <rPr>
        <b/>
        <sz val="14"/>
        <color theme="0"/>
        <rFont val="Calibri"/>
        <family val="2"/>
        <scheme val="minor"/>
      </rPr>
      <t>Speciality Fresh Roasted Coffees</t>
    </r>
  </si>
  <si>
    <r>
      <t>Signature Blend</t>
    </r>
    <r>
      <rPr>
        <sz val="16"/>
        <color theme="1"/>
        <rFont val="Calibri"/>
        <family val="2"/>
        <scheme val="minor"/>
      </rPr>
      <t xml:space="preserve"> (Regular)</t>
    </r>
  </si>
  <si>
    <r>
      <t>Signature Blend</t>
    </r>
    <r>
      <rPr>
        <sz val="16"/>
        <color theme="1"/>
        <rFont val="Calibri"/>
        <family val="2"/>
        <scheme val="minor"/>
      </rPr>
      <t xml:space="preserve"> (Decaf)</t>
    </r>
  </si>
  <si>
    <t>TOTAL NUMBER OF ITEMS</t>
  </si>
  <si>
    <t>Total Retail</t>
  </si>
  <si>
    <t>Total OWED to Council Office</t>
  </si>
  <si>
    <t>Unit Commission</t>
  </si>
  <si>
    <t>SALE TOTALS</t>
  </si>
  <si>
    <t>Units make one check payable to                                      "Black Swamp Area Council Spring Sale"</t>
  </si>
  <si>
    <t>Only check one check from the unit will be accepted.                              No individual buyers from unit accepted.</t>
  </si>
  <si>
    <r>
      <t xml:space="preserve">UNIT </t>
    </r>
    <r>
      <rPr>
        <sz val="16"/>
        <color theme="1"/>
        <rFont val="Calibri"/>
        <family val="2"/>
        <scheme val="minor"/>
      </rPr>
      <t xml:space="preserve">(Pack, Troop, Crew, Post) </t>
    </r>
    <r>
      <rPr>
        <b/>
        <sz val="16"/>
        <color theme="1"/>
        <rFont val="Calibri"/>
        <family val="2"/>
        <scheme val="minor"/>
      </rPr>
      <t>&amp; UNIT NUMBER</t>
    </r>
  </si>
  <si>
    <r>
      <t xml:space="preserve">Harney &amp; Sons                  </t>
    </r>
    <r>
      <rPr>
        <b/>
        <sz val="14"/>
        <color theme="1"/>
        <rFont val="Calibri"/>
        <family val="2"/>
        <scheme val="minor"/>
      </rPr>
      <t>Master Tea Blenders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</si>
</sst>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i/>
      <sz val="12"/>
      <color theme="1" tint="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8"/>
      <color theme="2" tint="-0.249977111117893"/>
      <name val="Arial Black"/>
      <family val="2"/>
    </font>
    <font>
      <b/>
      <sz val="20"/>
      <color theme="2" tint="-0.249977111117893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theme="0" tint="-0.34998626667073579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theme="0"/>
      </right>
      <top/>
      <bottom style="thick">
        <color auto="1"/>
      </bottom>
      <diagonal/>
    </border>
    <border>
      <left style="medium">
        <color theme="0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6" xfId="0" applyFont="1" applyBorder="1"/>
    <xf numFmtId="0" fontId="9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10" borderId="0" xfId="0" applyFont="1" applyFill="1"/>
    <xf numFmtId="0" fontId="10" fillId="10" borderId="9" xfId="0" applyFont="1" applyFill="1" applyBorder="1" applyAlignment="1">
      <alignment horizontal="center" vertical="center"/>
    </xf>
    <xf numFmtId="0" fontId="0" fillId="10" borderId="0" xfId="0" applyFill="1"/>
    <xf numFmtId="0" fontId="8" fillId="10" borderId="0" xfId="0" applyFont="1" applyFill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6" xfId="0" applyFont="1" applyBorder="1" applyAlignment="1">
      <alignment horizontal="center" textRotation="90" wrapText="1"/>
    </xf>
    <xf numFmtId="0" fontId="6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9" fillId="0" borderId="11" xfId="0" applyFont="1" applyBorder="1" applyAlignment="1">
      <alignment horizontal="right" vertical="center"/>
    </xf>
    <xf numFmtId="0" fontId="0" fillId="2" borderId="18" xfId="0" applyFill="1" applyBorder="1"/>
    <xf numFmtId="0" fontId="0" fillId="0" borderId="19" xfId="0" applyBorder="1"/>
    <xf numFmtId="0" fontId="0" fillId="3" borderId="19" xfId="0" applyFill="1" applyBorder="1"/>
    <xf numFmtId="0" fontId="0" fillId="0" borderId="20" xfId="0" applyBorder="1"/>
    <xf numFmtId="0" fontId="0" fillId="4" borderId="19" xfId="0" applyFill="1" applyBorder="1"/>
    <xf numFmtId="0" fontId="0" fillId="5" borderId="19" xfId="0" applyFill="1" applyBorder="1"/>
    <xf numFmtId="0" fontId="0" fillId="5" borderId="20" xfId="0" applyFill="1" applyBorder="1"/>
    <xf numFmtId="0" fontId="0" fillId="0" borderId="21" xfId="0" applyBorder="1"/>
    <xf numFmtId="0" fontId="0" fillId="0" borderId="22" xfId="0" applyBorder="1"/>
    <xf numFmtId="0" fontId="0" fillId="4" borderId="18" xfId="0" applyFill="1" applyBorder="1"/>
    <xf numFmtId="0" fontId="0" fillId="0" borderId="2" xfId="0" applyBorder="1"/>
    <xf numFmtId="0" fontId="0" fillId="0" borderId="4" xfId="0" applyBorder="1"/>
    <xf numFmtId="0" fontId="0" fillId="6" borderId="2" xfId="0" applyFill="1" applyBorder="1"/>
    <xf numFmtId="0" fontId="0" fillId="7" borderId="2" xfId="0" applyFill="1" applyBorder="1"/>
    <xf numFmtId="0" fontId="0" fillId="8" borderId="7" xfId="0" applyFill="1" applyBorder="1"/>
    <xf numFmtId="0" fontId="8" fillId="0" borderId="23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textRotation="90"/>
    </xf>
    <xf numFmtId="0" fontId="15" fillId="0" borderId="13" xfId="0" applyFont="1" applyBorder="1" applyAlignment="1">
      <alignment horizontal="center" textRotation="90"/>
    </xf>
    <xf numFmtId="0" fontId="15" fillId="3" borderId="13" xfId="0" applyFont="1" applyFill="1" applyBorder="1" applyAlignment="1">
      <alignment horizontal="center" textRotation="90"/>
    </xf>
    <xf numFmtId="0" fontId="15" fillId="0" borderId="15" xfId="0" applyFont="1" applyBorder="1" applyAlignment="1">
      <alignment horizontal="center" textRotation="90"/>
    </xf>
    <xf numFmtId="0" fontId="15" fillId="4" borderId="13" xfId="0" applyFont="1" applyFill="1" applyBorder="1" applyAlignment="1">
      <alignment horizontal="center" textRotation="90"/>
    </xf>
    <xf numFmtId="0" fontId="15" fillId="5" borderId="13" xfId="0" applyFont="1" applyFill="1" applyBorder="1" applyAlignment="1">
      <alignment horizontal="center" textRotation="90"/>
    </xf>
    <xf numFmtId="0" fontId="15" fillId="5" borderId="15" xfId="0" applyFont="1" applyFill="1" applyBorder="1" applyAlignment="1">
      <alignment horizontal="center" textRotation="90"/>
    </xf>
    <xf numFmtId="0" fontId="15" fillId="0" borderId="14" xfId="0" applyFont="1" applyBorder="1" applyAlignment="1">
      <alignment horizontal="center" textRotation="90"/>
    </xf>
    <xf numFmtId="0" fontId="15" fillId="0" borderId="9" xfId="0" applyFont="1" applyBorder="1" applyAlignment="1">
      <alignment horizontal="center" textRotation="90"/>
    </xf>
    <xf numFmtId="0" fontId="15" fillId="4" borderId="12" xfId="0" applyFont="1" applyFill="1" applyBorder="1" applyAlignment="1">
      <alignment horizontal="center" textRotation="90"/>
    </xf>
    <xf numFmtId="0" fontId="15" fillId="10" borderId="9" xfId="0" applyFont="1" applyFill="1" applyBorder="1" applyAlignment="1">
      <alignment horizontal="center" textRotation="90"/>
    </xf>
    <xf numFmtId="0" fontId="15" fillId="6" borderId="13" xfId="0" applyFont="1" applyFill="1" applyBorder="1" applyAlignment="1">
      <alignment horizontal="center" textRotation="90"/>
    </xf>
    <xf numFmtId="0" fontId="15" fillId="7" borderId="13" xfId="0" applyFont="1" applyFill="1" applyBorder="1" applyAlignment="1">
      <alignment horizontal="center" textRotation="90"/>
    </xf>
    <xf numFmtId="0" fontId="15" fillId="8" borderId="15" xfId="0" applyFont="1" applyFill="1" applyBorder="1" applyAlignment="1">
      <alignment horizontal="center" textRotation="90"/>
    </xf>
    <xf numFmtId="0" fontId="8" fillId="0" borderId="26" xfId="0" applyFont="1" applyBorder="1" applyAlignment="1">
      <alignment horizontal="center" vertical="center"/>
    </xf>
    <xf numFmtId="0" fontId="0" fillId="0" borderId="0" xfId="0" applyFill="1" applyBorder="1"/>
    <xf numFmtId="0" fontId="0" fillId="0" borderId="27" xfId="0" applyFill="1" applyBorder="1"/>
    <xf numFmtId="1" fontId="10" fillId="0" borderId="16" xfId="0" applyNumberFormat="1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10" fillId="0" borderId="9" xfId="0" applyNumberFormat="1" applyFont="1" applyBorder="1" applyAlignment="1">
      <alignment horizontal="center" vertical="center"/>
    </xf>
    <xf numFmtId="44" fontId="0" fillId="0" borderId="27" xfId="0" applyNumberFormat="1" applyFill="1" applyBorder="1"/>
    <xf numFmtId="44" fontId="0" fillId="0" borderId="0" xfId="0" applyNumberFormat="1" applyFill="1" applyBorder="1"/>
    <xf numFmtId="44" fontId="0" fillId="0" borderId="0" xfId="0" applyNumberFormat="1"/>
    <xf numFmtId="44" fontId="5" fillId="0" borderId="9" xfId="0" applyNumberFormat="1" applyFont="1" applyBorder="1" applyAlignment="1">
      <alignment horizontal="center" textRotation="90" wrapText="1"/>
    </xf>
    <xf numFmtId="44" fontId="4" fillId="0" borderId="3" xfId="0" applyNumberFormat="1" applyFont="1" applyBorder="1"/>
    <xf numFmtId="44" fontId="4" fillId="0" borderId="10" xfId="0" applyNumberFormat="1" applyFont="1" applyBorder="1"/>
    <xf numFmtId="44" fontId="2" fillId="11" borderId="28" xfId="0" applyNumberFormat="1" applyFont="1" applyFill="1" applyBorder="1" applyAlignment="1">
      <alignment horizontal="center" textRotation="90"/>
    </xf>
    <xf numFmtId="44" fontId="16" fillId="11" borderId="28" xfId="0" applyNumberFormat="1" applyFont="1" applyFill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44" fontId="10" fillId="0" borderId="30" xfId="0" applyNumberFormat="1" applyFont="1" applyBorder="1" applyAlignment="1">
      <alignment horizontal="center" vertical="center"/>
    </xf>
    <xf numFmtId="44" fontId="16" fillId="11" borderId="31" xfId="0" applyNumberFormat="1" applyFont="1" applyFill="1" applyBorder="1" applyAlignment="1">
      <alignment horizontal="center" vertical="center"/>
    </xf>
    <xf numFmtId="44" fontId="4" fillId="0" borderId="2" xfId="0" applyNumberFormat="1" applyFont="1" applyBorder="1"/>
    <xf numFmtId="44" fontId="2" fillId="0" borderId="13" xfId="0" applyNumberFormat="1" applyFont="1" applyBorder="1" applyAlignment="1">
      <alignment horizontal="center" textRotation="90" wrapText="1"/>
    </xf>
    <xf numFmtId="44" fontId="10" fillId="0" borderId="13" xfId="0" applyNumberFormat="1" applyFont="1" applyBorder="1" applyAlignment="1">
      <alignment horizontal="center" vertical="center"/>
    </xf>
    <xf numFmtId="44" fontId="10" fillId="0" borderId="3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0" fontId="3" fillId="9" borderId="35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 vertical="center"/>
    </xf>
    <xf numFmtId="0" fontId="14" fillId="12" borderId="36" xfId="0" applyFont="1" applyFill="1" applyBorder="1" applyAlignment="1">
      <alignment horizontal="center" vertical="center"/>
    </xf>
    <xf numFmtId="0" fontId="14" fillId="12" borderId="30" xfId="0" applyFont="1" applyFill="1" applyBorder="1" applyAlignment="1">
      <alignment horizontal="center" vertical="center"/>
    </xf>
    <xf numFmtId="0" fontId="14" fillId="12" borderId="37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1" fillId="10" borderId="22" xfId="0" applyFont="1" applyFill="1" applyBorder="1"/>
    <xf numFmtId="0" fontId="14" fillId="12" borderId="38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14" fillId="12" borderId="39" xfId="0" applyFont="1" applyFill="1" applyBorder="1" applyAlignment="1">
      <alignment horizontal="center" vertical="center"/>
    </xf>
    <xf numFmtId="0" fontId="13" fillId="13" borderId="38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3" borderId="39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/>
    </xf>
    <xf numFmtId="0" fontId="5" fillId="13" borderId="30" xfId="0" applyFont="1" applyFill="1" applyBorder="1" applyAlignment="1">
      <alignment horizontal="center" vertical="center"/>
    </xf>
    <xf numFmtId="0" fontId="5" fillId="13" borderId="37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right" vertical="top"/>
    </xf>
    <xf numFmtId="0" fontId="5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DFA4-0653-4773-8759-9B200748D40E}">
  <sheetPr>
    <pageSetUpPr fitToPage="1"/>
  </sheetPr>
  <dimension ref="A1:AH14"/>
  <sheetViews>
    <sheetView tabSelected="1" view="pageBreakPreview" zoomScale="62" zoomScaleNormal="80" zoomScaleSheetLayoutView="62" workbookViewId="0">
      <selection activeCell="AG5" sqref="AG5"/>
    </sheetView>
  </sheetViews>
  <sheetFormatPr defaultRowHeight="14.4" x14ac:dyDescent="0.3"/>
  <cols>
    <col min="1" max="1" width="24" customWidth="1"/>
    <col min="2" max="2" width="42.77734375" customWidth="1"/>
    <col min="3" max="3" width="9.6640625" customWidth="1"/>
    <col min="4" max="12" width="6.77734375" customWidth="1"/>
    <col min="13" max="13" width="6.77734375" hidden="1" customWidth="1"/>
    <col min="14" max="19" width="6.77734375" customWidth="1"/>
    <col min="20" max="20" width="1.77734375" customWidth="1"/>
    <col min="21" max="26" width="6.77734375" customWidth="1"/>
    <col min="27" max="27" width="7.6640625" customWidth="1"/>
    <col min="28" max="30" width="11.77734375" style="101" customWidth="1"/>
  </cols>
  <sheetData>
    <row r="1" spans="1:34" s="54" customFormat="1" ht="39.6" customHeight="1" thickBot="1" x14ac:dyDescent="0.35">
      <c r="B1" s="55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B1" s="97"/>
      <c r="AC1" s="97"/>
      <c r="AD1" s="97"/>
    </row>
    <row r="2" spans="1:34" s="1" customFormat="1" ht="55.2" customHeight="1" x14ac:dyDescent="0.4">
      <c r="A2" s="116" t="s">
        <v>55</v>
      </c>
      <c r="B2" s="116"/>
      <c r="C2" s="117"/>
      <c r="D2" s="129" t="s">
        <v>47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1"/>
      <c r="U2" s="135" t="s">
        <v>58</v>
      </c>
      <c r="V2" s="136"/>
      <c r="W2" s="136"/>
      <c r="X2" s="136"/>
      <c r="Y2" s="136"/>
      <c r="Z2" s="137"/>
      <c r="AA2" s="132" t="s">
        <v>54</v>
      </c>
      <c r="AB2" s="133"/>
      <c r="AC2" s="133"/>
      <c r="AD2" s="134"/>
    </row>
    <row r="3" spans="1:34" s="50" customFormat="1" ht="24" customHeight="1" thickBot="1" x14ac:dyDescent="0.35">
      <c r="A3" s="56" t="s">
        <v>56</v>
      </c>
      <c r="B3" s="56"/>
      <c r="C3" s="56"/>
      <c r="D3" s="120" t="s">
        <v>33</v>
      </c>
      <c r="E3" s="121"/>
      <c r="F3" s="121"/>
      <c r="G3" s="121"/>
      <c r="H3" s="121"/>
      <c r="I3" s="121"/>
      <c r="J3" s="121"/>
      <c r="K3" s="121"/>
      <c r="L3" s="122"/>
      <c r="M3" s="123"/>
      <c r="N3" s="124" t="s">
        <v>32</v>
      </c>
      <c r="O3" s="121"/>
      <c r="P3" s="121"/>
      <c r="Q3" s="121"/>
      <c r="R3" s="121"/>
      <c r="S3" s="121"/>
      <c r="T3" s="125"/>
      <c r="U3" s="138" t="s">
        <v>0</v>
      </c>
      <c r="V3" s="139"/>
      <c r="W3" s="139"/>
      <c r="X3" s="139"/>
      <c r="Y3" s="139"/>
      <c r="Z3" s="140"/>
      <c r="AA3" s="126"/>
      <c r="AB3" s="127"/>
      <c r="AC3" s="127"/>
      <c r="AD3" s="128"/>
    </row>
    <row r="4" spans="1:34" s="1" customFormat="1" ht="18.600000000000001" thickTop="1" x14ac:dyDescent="0.35">
      <c r="A4" s="56"/>
      <c r="B4" s="56"/>
      <c r="C4" s="56"/>
      <c r="D4" s="12" t="s">
        <v>24</v>
      </c>
      <c r="E4" s="4" t="s">
        <v>14</v>
      </c>
      <c r="F4" s="13" t="s">
        <v>1</v>
      </c>
      <c r="G4" s="41" t="s">
        <v>2</v>
      </c>
      <c r="H4" s="119" t="s">
        <v>3</v>
      </c>
      <c r="I4" s="4" t="s">
        <v>4</v>
      </c>
      <c r="J4" s="16" t="s">
        <v>5</v>
      </c>
      <c r="K4" s="51" t="s">
        <v>6</v>
      </c>
      <c r="L4" s="5" t="s">
        <v>7</v>
      </c>
      <c r="M4" s="46"/>
      <c r="N4" s="12" t="s">
        <v>8</v>
      </c>
      <c r="O4" s="4" t="s">
        <v>9</v>
      </c>
      <c r="P4" s="13" t="s">
        <v>10</v>
      </c>
      <c r="Q4" s="5" t="s">
        <v>11</v>
      </c>
      <c r="R4" s="14" t="s">
        <v>12</v>
      </c>
      <c r="S4" s="4" t="s">
        <v>13</v>
      </c>
      <c r="T4" s="24"/>
      <c r="U4" s="6" t="s">
        <v>15</v>
      </c>
      <c r="V4" s="18" t="s">
        <v>16</v>
      </c>
      <c r="W4" s="7" t="s">
        <v>34</v>
      </c>
      <c r="X4" s="19" t="s">
        <v>35</v>
      </c>
      <c r="Y4" s="7" t="s">
        <v>36</v>
      </c>
      <c r="Z4" s="20" t="s">
        <v>37</v>
      </c>
      <c r="AA4" s="10"/>
      <c r="AB4" s="103"/>
      <c r="AC4" s="110"/>
      <c r="AD4" s="104"/>
    </row>
    <row r="5" spans="1:34" s="2" customFormat="1" ht="202.2" customHeight="1" thickBot="1" x14ac:dyDescent="0.35">
      <c r="A5" s="118" t="s">
        <v>57</v>
      </c>
      <c r="B5" s="118"/>
      <c r="C5" s="39"/>
      <c r="D5" s="79" t="s">
        <v>48</v>
      </c>
      <c r="E5" s="80" t="s">
        <v>49</v>
      </c>
      <c r="F5" s="81" t="s">
        <v>18</v>
      </c>
      <c r="G5" s="82" t="s">
        <v>19</v>
      </c>
      <c r="H5" s="83" t="s">
        <v>31</v>
      </c>
      <c r="I5" s="80" t="s">
        <v>21</v>
      </c>
      <c r="J5" s="84" t="s">
        <v>20</v>
      </c>
      <c r="K5" s="85" t="s">
        <v>22</v>
      </c>
      <c r="L5" s="86" t="s">
        <v>23</v>
      </c>
      <c r="M5" s="87"/>
      <c r="N5" s="79" t="s">
        <v>17</v>
      </c>
      <c r="O5" s="80" t="s">
        <v>18</v>
      </c>
      <c r="P5" s="81" t="s">
        <v>19</v>
      </c>
      <c r="Q5" s="86" t="s">
        <v>31</v>
      </c>
      <c r="R5" s="88" t="s">
        <v>21</v>
      </c>
      <c r="S5" s="80" t="s">
        <v>20</v>
      </c>
      <c r="T5" s="89"/>
      <c r="U5" s="80" t="s">
        <v>27</v>
      </c>
      <c r="V5" s="90" t="s">
        <v>29</v>
      </c>
      <c r="W5" s="80" t="s">
        <v>26</v>
      </c>
      <c r="X5" s="91" t="s">
        <v>28</v>
      </c>
      <c r="Y5" s="80" t="s">
        <v>25</v>
      </c>
      <c r="Z5" s="92" t="s">
        <v>30</v>
      </c>
      <c r="AA5" s="40" t="s">
        <v>50</v>
      </c>
      <c r="AB5" s="102" t="s">
        <v>51</v>
      </c>
      <c r="AC5" s="111" t="s">
        <v>53</v>
      </c>
      <c r="AD5" s="105" t="s">
        <v>52</v>
      </c>
    </row>
    <row r="6" spans="1:34" s="11" customFormat="1" ht="19.95" customHeight="1" thickBot="1" x14ac:dyDescent="0.35">
      <c r="A6" s="28" t="s">
        <v>39</v>
      </c>
      <c r="B6" s="28"/>
      <c r="C6" s="58" t="s">
        <v>43</v>
      </c>
      <c r="D6" s="29">
        <v>11</v>
      </c>
      <c r="E6" s="30"/>
      <c r="F6" s="31"/>
      <c r="G6" s="42"/>
      <c r="H6" s="44">
        <v>11</v>
      </c>
      <c r="I6" s="30"/>
      <c r="J6" s="34"/>
      <c r="K6" s="52"/>
      <c r="L6" s="32"/>
      <c r="M6" s="47"/>
      <c r="N6" s="29">
        <v>11</v>
      </c>
      <c r="O6" s="30"/>
      <c r="P6" s="31"/>
      <c r="Q6" s="32"/>
      <c r="R6" s="33"/>
      <c r="S6" s="30"/>
      <c r="T6" s="25"/>
      <c r="U6" s="35">
        <v>11</v>
      </c>
      <c r="V6" s="36"/>
      <c r="W6" s="30"/>
      <c r="X6" s="37">
        <v>4</v>
      </c>
      <c r="Y6" s="30"/>
      <c r="Z6" s="38"/>
      <c r="AA6" s="96">
        <f>SUM(D6:Z6)</f>
        <v>48</v>
      </c>
      <c r="AB6" s="98">
        <f>AA6*20</f>
        <v>960</v>
      </c>
      <c r="AC6" s="112">
        <f>AB6-AD6</f>
        <v>288</v>
      </c>
      <c r="AD6" s="106">
        <f>AB6*0.7</f>
        <v>672</v>
      </c>
      <c r="AH6" s="49"/>
    </row>
    <row r="7" spans="1:34" s="8" customFormat="1" ht="16.2" hidden="1" thickBot="1" x14ac:dyDescent="0.35">
      <c r="C7" s="93"/>
      <c r="D7" s="21" t="str">
        <f>D4</f>
        <v>A1</v>
      </c>
      <c r="E7" s="9" t="str">
        <f>E4</f>
        <v>A2</v>
      </c>
      <c r="F7" s="22" t="str">
        <f>F4</f>
        <v>B</v>
      </c>
      <c r="G7" s="43" t="str">
        <f>G4</f>
        <v>C</v>
      </c>
      <c r="H7" s="45" t="str">
        <f>H4</f>
        <v>D</v>
      </c>
      <c r="I7" s="9" t="str">
        <f>I4</f>
        <v>E</v>
      </c>
      <c r="J7" s="17" t="str">
        <f>J4</f>
        <v>F</v>
      </c>
      <c r="K7" s="53" t="str">
        <f>K4</f>
        <v>G</v>
      </c>
      <c r="L7" s="23" t="str">
        <f>L4</f>
        <v>H</v>
      </c>
      <c r="N7" s="21" t="str">
        <f>N4</f>
        <v>I</v>
      </c>
      <c r="O7" s="9" t="str">
        <f>O4</f>
        <v>J</v>
      </c>
      <c r="P7" s="22" t="str">
        <f>P4</f>
        <v>K</v>
      </c>
      <c r="Q7" s="23" t="str">
        <f>Q4</f>
        <v>L</v>
      </c>
      <c r="R7" s="15" t="str">
        <f>R4</f>
        <v>M</v>
      </c>
      <c r="S7" s="9" t="str">
        <f>S4</f>
        <v>N</v>
      </c>
      <c r="T7" s="27">
        <f>T4</f>
        <v>0</v>
      </c>
      <c r="U7" s="74" t="str">
        <f>U4</f>
        <v>R</v>
      </c>
      <c r="V7" s="75" t="str">
        <f>V4</f>
        <v>S</v>
      </c>
      <c r="W7" s="76" t="str">
        <f>W4</f>
        <v>T</v>
      </c>
      <c r="X7" s="77" t="str">
        <f>X4</f>
        <v>U</v>
      </c>
      <c r="Y7" s="76" t="str">
        <f>Y4</f>
        <v>V</v>
      </c>
      <c r="Z7" s="78" t="str">
        <f>Z4</f>
        <v>W</v>
      </c>
      <c r="AA7" s="96">
        <f t="shared" ref="AA7:AA8" si="0">SUM(D7:Z7)</f>
        <v>0</v>
      </c>
      <c r="AB7" s="98">
        <f t="shared" ref="AB7:AB8" si="1">AA7*20</f>
        <v>0</v>
      </c>
      <c r="AC7" s="112">
        <f t="shared" ref="AC7:AC8" si="2">AB7-AD7</f>
        <v>0</v>
      </c>
      <c r="AD7" s="106">
        <f t="shared" ref="AD7:AD8" si="3">AB7*0.7</f>
        <v>0</v>
      </c>
    </row>
    <row r="8" spans="1:34" ht="55.2" customHeight="1" thickBot="1" x14ac:dyDescent="0.4">
      <c r="A8" s="142" t="s">
        <v>40</v>
      </c>
      <c r="B8" s="57"/>
      <c r="C8" s="141" t="s">
        <v>44</v>
      </c>
      <c r="D8" s="59"/>
      <c r="E8" s="60"/>
      <c r="F8" s="61"/>
      <c r="G8" s="62"/>
      <c r="H8" s="63"/>
      <c r="I8" s="60"/>
      <c r="J8" s="64"/>
      <c r="K8" s="65"/>
      <c r="L8" s="66"/>
      <c r="M8" s="67"/>
      <c r="N8" s="59"/>
      <c r="O8" s="60"/>
      <c r="P8" s="61"/>
      <c r="Q8" s="66"/>
      <c r="R8" s="68"/>
      <c r="S8" s="60"/>
      <c r="T8" s="26"/>
      <c r="U8" s="70"/>
      <c r="V8" s="71"/>
      <c r="W8" s="69"/>
      <c r="X8" s="72"/>
      <c r="Y8" s="69"/>
      <c r="Z8" s="73"/>
      <c r="AA8" s="107">
        <f t="shared" si="0"/>
        <v>0</v>
      </c>
      <c r="AB8" s="108">
        <f t="shared" si="1"/>
        <v>0</v>
      </c>
      <c r="AC8" s="113">
        <f t="shared" si="2"/>
        <v>0</v>
      </c>
      <c r="AD8" s="109">
        <f t="shared" si="3"/>
        <v>0</v>
      </c>
    </row>
    <row r="9" spans="1:34" ht="25.05" customHeight="1" thickTop="1" x14ac:dyDescent="0.35">
      <c r="A9" s="142" t="s">
        <v>41</v>
      </c>
      <c r="B9" s="3"/>
      <c r="C9" s="48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9"/>
      <c r="AC9" s="99"/>
      <c r="AD9" s="99"/>
      <c r="AH9" s="49"/>
    </row>
    <row r="10" spans="1:34" ht="25.05" customHeight="1" x14ac:dyDescent="0.35">
      <c r="A10" s="142" t="s">
        <v>42</v>
      </c>
      <c r="B10" s="3"/>
      <c r="C10" s="48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100"/>
      <c r="AC10" s="100"/>
      <c r="AD10" s="100"/>
    </row>
    <row r="13" spans="1:34" ht="43.8" x14ac:dyDescent="1.05">
      <c r="A13" s="114" t="s">
        <v>45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</row>
    <row r="14" spans="1:34" ht="30" customHeight="1" x14ac:dyDescent="0.7">
      <c r="A14" s="115" t="s">
        <v>46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</row>
  </sheetData>
  <mergeCells count="12">
    <mergeCell ref="D2:S2"/>
    <mergeCell ref="N3:S3"/>
    <mergeCell ref="AA2:AD3"/>
    <mergeCell ref="A13:AD13"/>
    <mergeCell ref="A14:AD14"/>
    <mergeCell ref="A5:B5"/>
    <mergeCell ref="B1:Z1"/>
    <mergeCell ref="A3:C4"/>
    <mergeCell ref="U3:Z3"/>
    <mergeCell ref="U2:Z2"/>
    <mergeCell ref="A2:C2"/>
    <mergeCell ref="D3:L3"/>
  </mergeCells>
  <pageMargins left="0.25" right="0.25" top="0.25" bottom="0.2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30592-dc94-4c1a-8d26-3d76216d52ac">
      <Terms xmlns="http://schemas.microsoft.com/office/infopath/2007/PartnerControls"/>
    </lcf76f155ced4ddcb4097134ff3c332f>
    <TaxCatchAll xmlns="ca557b0d-f137-4f13-8b12-34542c39bb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1512FECB1C5459EF497791C42C24F" ma:contentTypeVersion="19" ma:contentTypeDescription="Create a new document." ma:contentTypeScope="" ma:versionID="2dfb2ce091c03fe416ade10f40dfbf22">
  <xsd:schema xmlns:xsd="http://www.w3.org/2001/XMLSchema" xmlns:xs="http://www.w3.org/2001/XMLSchema" xmlns:p="http://schemas.microsoft.com/office/2006/metadata/properties" xmlns:ns2="ca557b0d-f137-4f13-8b12-34542c39bb91" xmlns:ns3="b1b30592-dc94-4c1a-8d26-3d76216d52ac" targetNamespace="http://schemas.microsoft.com/office/2006/metadata/properties" ma:root="true" ma:fieldsID="9da7c8cffd4a5ff35514903743fc813a" ns2:_="" ns3:_="">
    <xsd:import namespace="ca557b0d-f137-4f13-8b12-34542c39bb91"/>
    <xsd:import namespace="b1b30592-dc94-4c1a-8d26-3d76216d52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7b0d-f137-4f13-8b12-34542c39bb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5191d3-a4b4-4f2e-a443-bd65365f1d3b}" ma:internalName="TaxCatchAll" ma:showField="CatchAllData" ma:web="ca557b0d-f137-4f13-8b12-34542c39b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30592-dc94-4c1a-8d26-3d76216d5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A31BFE-8A1E-4BF7-A33F-3D083CB16CB9}">
  <ds:schemaRefs>
    <ds:schemaRef ds:uri="ca557b0d-f137-4f13-8b12-34542c39bb91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b1b30592-dc94-4c1a-8d26-3d76216d52a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49A18E-5876-4422-890F-4CD73B86C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57b0d-f137-4f13-8b12-34542c39bb91"/>
    <ds:schemaRef ds:uri="b1b30592-dc94-4c1a-8d26-3d76216d5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868614-CBBC-421F-AA89-362F2774B1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Mason</dc:creator>
  <cp:lastModifiedBy>Jim Mason</cp:lastModifiedBy>
  <cp:lastPrinted>2026-03-31T22:05:55Z</cp:lastPrinted>
  <dcterms:created xsi:type="dcterms:W3CDTF">2022-01-14T21:35:36Z</dcterms:created>
  <dcterms:modified xsi:type="dcterms:W3CDTF">2026-03-31T22:06:44Z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0x010100AEC1512FECB1C5459EF497791C42C24F</vt:lpwstr>
  </property>
  <property fmtid="{D5CDD505-2E9C-101B-9397-08002B2CF9AE}" pid="3" name="MediaServiceImageTags">
    <vt:lpwstr/>
  </property>
</Properties>
</file>